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5815" windowHeight="13260"/>
  </bookViews>
  <sheets>
    <sheet name="model" sheetId="1" r:id="rId1"/>
    <sheet name="new sales vs upgrade sales" sheetId="4" r:id="rId2"/>
    <sheet name="% yearly income from upgrades" sheetId="5" r:id="rId3"/>
    <sheet name="% total income from upgrades" sheetId="6" r:id="rId4"/>
  </sheets>
  <calcPr calcId="125725"/>
</workbook>
</file>

<file path=xl/calcChain.xml><?xml version="1.0" encoding="utf-8"?>
<calcChain xmlns="http://schemas.openxmlformats.org/spreadsheetml/2006/main">
  <c r="E9" i="1"/>
  <c r="B9"/>
  <c r="B10" s="1"/>
  <c r="B11" s="1"/>
  <c r="B12" s="1"/>
  <c r="B13" s="1"/>
  <c r="B14" s="1"/>
  <c r="B15" s="1"/>
  <c r="B16" s="1"/>
  <c r="B17" s="1"/>
  <c r="B18" s="1"/>
  <c r="B19" s="1"/>
  <c r="B20" s="1"/>
  <c r="B21" s="1"/>
  <c r="B22" s="1"/>
  <c r="A10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F9" l="1"/>
  <c r="G9" s="1"/>
  <c r="C9"/>
  <c r="B23"/>
  <c r="B24" s="1"/>
  <c r="B25" s="1"/>
  <c r="B26" s="1"/>
  <c r="C10"/>
  <c r="C11" l="1"/>
  <c r="C12" s="1"/>
  <c r="C13" s="1"/>
  <c r="C14" s="1"/>
  <c r="D10"/>
  <c r="E10" s="1"/>
  <c r="H9"/>
  <c r="B27"/>
  <c r="F10" l="1"/>
  <c r="G10" s="1"/>
  <c r="D11"/>
  <c r="E11" s="1"/>
  <c r="C15"/>
  <c r="H10"/>
  <c r="B28"/>
  <c r="D12" l="1"/>
  <c r="D13" s="1"/>
  <c r="D14" s="1"/>
  <c r="D15" s="1"/>
  <c r="D16" s="1"/>
  <c r="F11"/>
  <c r="G11" s="1"/>
  <c r="C16"/>
  <c r="H11"/>
  <c r="F13" l="1"/>
  <c r="G13" s="1"/>
  <c r="E12"/>
  <c r="H12" s="1"/>
  <c r="F12"/>
  <c r="G12" s="1"/>
  <c r="E13"/>
  <c r="D17"/>
  <c r="C17"/>
  <c r="E14"/>
  <c r="H13"/>
  <c r="F14"/>
  <c r="G14" s="1"/>
  <c r="D18" l="1"/>
  <c r="D19" s="1"/>
  <c r="C18"/>
  <c r="E15"/>
  <c r="H14"/>
  <c r="F15"/>
  <c r="G15" s="1"/>
  <c r="D20" l="1"/>
  <c r="C19"/>
  <c r="E16"/>
  <c r="H15"/>
  <c r="F16"/>
  <c r="G16" s="1"/>
  <c r="D21" l="1"/>
  <c r="C20"/>
  <c r="E17"/>
  <c r="H16"/>
  <c r="F17"/>
  <c r="G17" s="1"/>
  <c r="D22" l="1"/>
  <c r="C21"/>
  <c r="E18"/>
  <c r="H17"/>
  <c r="F18"/>
  <c r="G18" s="1"/>
  <c r="D23" l="1"/>
  <c r="C22"/>
  <c r="E19"/>
  <c r="H18"/>
  <c r="F19"/>
  <c r="G19" s="1"/>
  <c r="C23" l="1"/>
  <c r="D24" s="1"/>
  <c r="E20"/>
  <c r="H19"/>
  <c r="F20"/>
  <c r="G20" s="1"/>
  <c r="D25" l="1"/>
  <c r="C24"/>
  <c r="E21"/>
  <c r="H20"/>
  <c r="F21"/>
  <c r="G21" s="1"/>
  <c r="C25" l="1"/>
  <c r="D26" s="1"/>
  <c r="E22"/>
  <c r="H21"/>
  <c r="F22"/>
  <c r="G22" s="1"/>
  <c r="C26" l="1"/>
  <c r="D27" s="1"/>
  <c r="E23"/>
  <c r="H22"/>
  <c r="F23"/>
  <c r="G23" s="1"/>
  <c r="D28" l="1"/>
  <c r="C27"/>
  <c r="E24"/>
  <c r="H23"/>
  <c r="F24"/>
  <c r="G24" s="1"/>
  <c r="C28" l="1"/>
  <c r="E25"/>
  <c r="H24"/>
  <c r="F25"/>
  <c r="G25" s="1"/>
  <c r="E26" l="1"/>
  <c r="H25"/>
  <c r="F26"/>
  <c r="G26" s="1"/>
  <c r="E27" l="1"/>
  <c r="H26"/>
  <c r="F27"/>
  <c r="G27" s="1"/>
  <c r="E28" l="1"/>
  <c r="H28" s="1"/>
  <c r="H27"/>
  <c r="F28"/>
  <c r="G28" s="1"/>
</calcChain>
</file>

<file path=xl/sharedStrings.xml><?xml version="1.0" encoding="utf-8"?>
<sst xmlns="http://schemas.openxmlformats.org/spreadsheetml/2006/main" count="16" uniqueCount="16">
  <si>
    <t>year</t>
  </si>
  <si>
    <t>fraction of users upgrading each year</t>
  </si>
  <si>
    <t>upgrade cost compared to full licence</t>
  </si>
  <si>
    <t>yearly sales growth</t>
  </si>
  <si>
    <t>licenses in year 1</t>
  </si>
  <si>
    <t>upgrade sales</t>
  </si>
  <si>
    <t>% income from upgrades</t>
  </si>
  <si>
    <t>new sales</t>
  </si>
  <si>
    <t>total new sales</t>
  </si>
  <si>
    <t>total upgrades</t>
  </si>
  <si>
    <t>total new+upgrade sales</t>
  </si>
  <si>
    <t>cumulative income from upgrades</t>
  </si>
  <si>
    <t>Edit the orange cells</t>
  </si>
  <si>
    <t>Simple model of new licence income vs upgrade income</t>
  </si>
  <si>
    <t>http://www.successfulsoftware.net</t>
  </si>
  <si>
    <t>by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</si>
</sst>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CC99"/>
      </patternFill>
    </fill>
  </fills>
  <borders count="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3">
    <xf numFmtId="0" fontId="0" fillId="0" borderId="0"/>
    <xf numFmtId="0" fontId="1" fillId="2" borderId="1" applyNumberFormat="0" applyAlignment="0" applyProtection="0"/>
    <xf numFmtId="0" fontId="3" fillId="0" borderId="0" applyNumberFormat="0" applyFill="0" applyBorder="0" applyAlignment="0" applyProtection="0">
      <alignment vertical="top"/>
      <protection locked="0"/>
    </xf>
  </cellStyleXfs>
  <cellXfs count="8">
    <xf numFmtId="0" fontId="0" fillId="0" borderId="0" xfId="0"/>
    <xf numFmtId="10" fontId="0" fillId="0" borderId="0" xfId="0" applyNumberFormat="1"/>
    <xf numFmtId="2" fontId="1" fillId="2" borderId="1" xfId="1" applyNumberFormat="1"/>
    <xf numFmtId="10" fontId="1" fillId="2" borderId="1" xfId="1" applyNumberFormat="1"/>
    <xf numFmtId="0" fontId="1" fillId="2" borderId="1" xfId="1"/>
    <xf numFmtId="3" fontId="0" fillId="0" borderId="0" xfId="0" applyNumberFormat="1"/>
    <xf numFmtId="0" fontId="2" fillId="0" borderId="0" xfId="0" applyFont="1"/>
    <xf numFmtId="0" fontId="3" fillId="0" borderId="0" xfId="2" applyAlignment="1" applyProtection="1"/>
  </cellXfs>
  <cellStyles count="3">
    <cellStyle name="Hyperlink" xfId="2" builtinId="8"/>
    <cellStyle name="Input" xfId="1" builtinId="20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chartsheet" Target="chartsheets/sheet2.xml"/><Relationship Id="rId7" Type="http://schemas.openxmlformats.org/officeDocument/2006/relationships/sharedStrings" Target="sharedString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chartsheet" Target="chartsheets/sheet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style val="10"/>
  <c:chart>
    <c:title>
      <c:tx>
        <c:rich>
          <a:bodyPr/>
          <a:lstStyle/>
          <a:p>
            <a:pPr>
              <a:defRPr/>
            </a:pPr>
            <a:r>
              <a:rPr lang="en-US"/>
              <a:t>income from new sales vs upgrade sales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strRef>
              <c:f>model!$B$8</c:f>
              <c:strCache>
                <c:ptCount val="1"/>
                <c:pt idx="0">
                  <c:v>new sales</c:v>
                </c:pt>
              </c:strCache>
            </c:strRef>
          </c:tx>
          <c:marker>
            <c:symbol val="none"/>
          </c:marker>
          <c:val>
            <c:numRef>
              <c:f>model!$B$9:$B$18</c:f>
              <c:numCache>
                <c:formatCode>#,##0</c:formatCode>
                <c:ptCount val="10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  <c:pt idx="4">
                  <c:v>5000</c:v>
                </c:pt>
                <c:pt idx="5">
                  <c:v>6000</c:v>
                </c:pt>
                <c:pt idx="6">
                  <c:v>7000</c:v>
                </c:pt>
                <c:pt idx="7">
                  <c:v>8000</c:v>
                </c:pt>
                <c:pt idx="8">
                  <c:v>9000</c:v>
                </c:pt>
                <c:pt idx="9">
                  <c:v>10000</c:v>
                </c:pt>
              </c:numCache>
            </c:numRef>
          </c:val>
        </c:ser>
        <c:ser>
          <c:idx val="1"/>
          <c:order val="1"/>
          <c:tx>
            <c:strRef>
              <c:f>model!$D$8</c:f>
              <c:strCache>
                <c:ptCount val="1"/>
                <c:pt idx="0">
                  <c:v>upgrade sales</c:v>
                </c:pt>
              </c:strCache>
            </c:strRef>
          </c:tx>
          <c:marker>
            <c:symbol val="none"/>
          </c:marker>
          <c:val>
            <c:numRef>
              <c:f>model!$D$9:$D$18</c:f>
              <c:numCache>
                <c:formatCode>#,##0</c:formatCode>
                <c:ptCount val="10"/>
                <c:pt idx="0">
                  <c:v>0</c:v>
                </c:pt>
                <c:pt idx="1">
                  <c:v>250</c:v>
                </c:pt>
                <c:pt idx="2">
                  <c:v>812.5</c:v>
                </c:pt>
                <c:pt idx="3">
                  <c:v>1703.125</c:v>
                </c:pt>
                <c:pt idx="4">
                  <c:v>2925.78125</c:v>
                </c:pt>
                <c:pt idx="5">
                  <c:v>4481.4453125</c:v>
                </c:pt>
                <c:pt idx="6">
                  <c:v>6370.361328125</c:v>
                </c:pt>
                <c:pt idx="7">
                  <c:v>8592.59033203125</c:v>
                </c:pt>
                <c:pt idx="8">
                  <c:v>11148.147583007813</c:v>
                </c:pt>
                <c:pt idx="9">
                  <c:v>14037.036895751953</c:v>
                </c:pt>
              </c:numCache>
            </c:numRef>
          </c:val>
        </c:ser>
        <c:marker val="1"/>
        <c:axId val="53888512"/>
        <c:axId val="53890048"/>
      </c:lineChart>
      <c:catAx>
        <c:axId val="5388851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time (years)</a:t>
                </a:r>
              </a:p>
            </c:rich>
          </c:tx>
          <c:layout/>
        </c:title>
        <c:tickLblPos val="nextTo"/>
        <c:crossAx val="53890048"/>
        <c:crosses val="autoZero"/>
        <c:auto val="1"/>
        <c:lblAlgn val="ctr"/>
        <c:lblOffset val="100"/>
      </c:catAx>
      <c:valAx>
        <c:axId val="53890048"/>
        <c:scaling>
          <c:orientation val="minMax"/>
        </c:scaling>
        <c:delete val="1"/>
        <c:axPos val="l"/>
        <c:numFmt formatCode="#,##0" sourceLinked="1"/>
        <c:tickLblPos val="nextTo"/>
        <c:crossAx val="53888512"/>
        <c:crosses val="autoZero"/>
        <c:crossBetween val="between"/>
      </c:valAx>
    </c:plotArea>
    <c:legend>
      <c:legendPos val="r"/>
      <c:layout/>
    </c:legend>
    <c:plotVisOnly val="1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style val="5"/>
  <c:chart>
    <c:title>
      <c:tx>
        <c:rich>
          <a:bodyPr/>
          <a:lstStyle/>
          <a:p>
            <a:pPr>
              <a:defRPr/>
            </a:pPr>
            <a:r>
              <a:rPr lang="en-US"/>
              <a:t>% yearly income from upgrades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strRef>
              <c:f>model!$G$8</c:f>
              <c:strCache>
                <c:ptCount val="1"/>
                <c:pt idx="0">
                  <c:v>% income from upgrades</c:v>
                </c:pt>
              </c:strCache>
            </c:strRef>
          </c:tx>
          <c:marker>
            <c:symbol val="none"/>
          </c:marker>
          <c:val>
            <c:numRef>
              <c:f>model!$G$9:$G$18</c:f>
              <c:numCache>
                <c:formatCode>0.00%</c:formatCode>
                <c:ptCount val="10"/>
                <c:pt idx="0">
                  <c:v>0</c:v>
                </c:pt>
                <c:pt idx="1">
                  <c:v>0.1111111111111111</c:v>
                </c:pt>
                <c:pt idx="2">
                  <c:v>0.21311475409836064</c:v>
                </c:pt>
                <c:pt idx="3">
                  <c:v>0.29863013698630136</c:v>
                </c:pt>
                <c:pt idx="4">
                  <c:v>0.36914736323311975</c:v>
                </c:pt>
                <c:pt idx="5">
                  <c:v>0.42755986210751884</c:v>
                </c:pt>
                <c:pt idx="6">
                  <c:v>0.47645393955993792</c:v>
                </c:pt>
                <c:pt idx="7">
                  <c:v>0.51785707717038254</c:v>
                </c:pt>
                <c:pt idx="8">
                  <c:v>0.55330881100006135</c:v>
                </c:pt>
                <c:pt idx="9">
                  <c:v>0.58397534424189812</c:v>
                </c:pt>
              </c:numCache>
            </c:numRef>
          </c:val>
        </c:ser>
        <c:marker val="1"/>
        <c:axId val="53914240"/>
        <c:axId val="53928320"/>
      </c:lineChart>
      <c:catAx>
        <c:axId val="5391424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time (years)</a:t>
                </a:r>
              </a:p>
            </c:rich>
          </c:tx>
          <c:layout/>
        </c:title>
        <c:tickLblPos val="nextTo"/>
        <c:crossAx val="53928320"/>
        <c:crosses val="autoZero"/>
        <c:auto val="1"/>
        <c:lblAlgn val="ctr"/>
        <c:lblOffset val="100"/>
      </c:catAx>
      <c:valAx>
        <c:axId val="53928320"/>
        <c:scaling>
          <c:orientation val="minMax"/>
        </c:scaling>
        <c:axPos val="l"/>
        <c:numFmt formatCode="0.00%" sourceLinked="1"/>
        <c:tickLblPos val="nextTo"/>
        <c:crossAx val="53914240"/>
        <c:crosses val="autoZero"/>
        <c:crossBetween val="between"/>
      </c:valAx>
    </c:plotArea>
    <c:legend>
      <c:legendPos val="r"/>
      <c:layout/>
    </c:legend>
    <c:plotVisOnly val="1"/>
  </c:char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/>
            </a:pPr>
            <a:r>
              <a:rPr lang="en-GB"/>
              <a:t>% total</a:t>
            </a:r>
            <a:r>
              <a:rPr lang="en-GB" baseline="0"/>
              <a:t> </a:t>
            </a:r>
            <a:r>
              <a:rPr lang="en-GB"/>
              <a:t>income from upgrades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strRef>
              <c:f>model!$H$8</c:f>
              <c:strCache>
                <c:ptCount val="1"/>
                <c:pt idx="0">
                  <c:v>cumulative income from upgrades</c:v>
                </c:pt>
              </c:strCache>
            </c:strRef>
          </c:tx>
          <c:marker>
            <c:symbol val="none"/>
          </c:marker>
          <c:val>
            <c:numRef>
              <c:f>model!$H$9:$H$18</c:f>
              <c:numCache>
                <c:formatCode>0.00%</c:formatCode>
                <c:ptCount val="10"/>
                <c:pt idx="0">
                  <c:v>0</c:v>
                </c:pt>
                <c:pt idx="1">
                  <c:v>7.6923076923076927E-2</c:v>
                </c:pt>
                <c:pt idx="2">
                  <c:v>0.15044247787610621</c:v>
                </c:pt>
                <c:pt idx="3">
                  <c:v>0.21664626682986537</c:v>
                </c:pt>
                <c:pt idx="4">
                  <c:v>0.27506135548423638</c:v>
                </c:pt>
                <c:pt idx="5">
                  <c:v>0.32633689420757495</c:v>
                </c:pt>
                <c:pt idx="6">
                  <c:v>0.3713969383224901</c:v>
                </c:pt>
                <c:pt idx="7">
                  <c:v>0.41114701856638403</c:v>
                </c:pt>
                <c:pt idx="8">
                  <c:v>0.44638517746772355</c:v>
                </c:pt>
                <c:pt idx="9">
                  <c:v>0.47778689508757294</c:v>
                </c:pt>
              </c:numCache>
            </c:numRef>
          </c:val>
        </c:ser>
        <c:marker val="1"/>
        <c:axId val="106324352"/>
        <c:axId val="106325888"/>
      </c:lineChart>
      <c:catAx>
        <c:axId val="106324352"/>
        <c:scaling>
          <c:orientation val="minMax"/>
        </c:scaling>
        <c:axPos val="b"/>
        <c:tickLblPos val="nextTo"/>
        <c:crossAx val="106325888"/>
        <c:crosses val="autoZero"/>
        <c:auto val="1"/>
        <c:lblAlgn val="ctr"/>
        <c:lblOffset val="100"/>
      </c:catAx>
      <c:valAx>
        <c:axId val="106325888"/>
        <c:scaling>
          <c:orientation val="minMax"/>
        </c:scaling>
        <c:axPos val="l"/>
        <c:majorGridlines/>
        <c:numFmt formatCode="0.00%" sourceLinked="1"/>
        <c:tickLblPos val="nextTo"/>
        <c:crossAx val="106324352"/>
        <c:crosses val="autoZero"/>
        <c:crossBetween val="between"/>
      </c:valAx>
    </c:plotArea>
    <c:legend>
      <c:legendPos val="r"/>
      <c:layout/>
    </c:legend>
    <c:plotVisOnly val="1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73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73" workbookViewId="0" zoomToFit="1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73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9199" cy="6079629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309199" cy="6079629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303185" cy="606729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uccessfulsoftware.ne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workbookViewId="0">
      <selection activeCell="A4" sqref="A4:A7"/>
    </sheetView>
  </sheetViews>
  <sheetFormatPr defaultRowHeight="15"/>
  <cols>
    <col min="1" max="1" width="34.85546875" bestFit="1" customWidth="1"/>
    <col min="2" max="2" width="13.140625" bestFit="1" customWidth="1"/>
    <col min="3" max="3" width="17" bestFit="1" customWidth="1"/>
    <col min="4" max="4" width="18.7109375" bestFit="1" customWidth="1"/>
    <col min="5" max="5" width="18.5703125" bestFit="1" customWidth="1"/>
    <col min="6" max="6" width="23" bestFit="1" customWidth="1"/>
    <col min="7" max="7" width="23.28515625" bestFit="1" customWidth="1"/>
    <col min="8" max="8" width="31.85546875" bestFit="1" customWidth="1"/>
  </cols>
  <sheetData>
    <row r="1" spans="1:8">
      <c r="A1" s="6" t="s">
        <v>13</v>
      </c>
    </row>
    <row r="2" spans="1:8">
      <c r="A2" s="6" t="s">
        <v>12</v>
      </c>
    </row>
    <row r="4" spans="1:8">
      <c r="A4" s="6" t="s">
        <v>3</v>
      </c>
      <c r="B4" s="2">
        <v>1000</v>
      </c>
    </row>
    <row r="5" spans="1:8">
      <c r="A5" s="6" t="s">
        <v>1</v>
      </c>
      <c r="B5" s="3">
        <v>0.5</v>
      </c>
    </row>
    <row r="6" spans="1:8">
      <c r="A6" s="6" t="s">
        <v>4</v>
      </c>
      <c r="B6" s="4">
        <v>1000</v>
      </c>
    </row>
    <row r="7" spans="1:8">
      <c r="A7" s="6" t="s">
        <v>2</v>
      </c>
      <c r="B7" s="3">
        <v>0.5</v>
      </c>
    </row>
    <row r="8" spans="1:8" s="6" customFormat="1">
      <c r="A8" s="6" t="s">
        <v>0</v>
      </c>
      <c r="B8" s="6" t="s">
        <v>7</v>
      </c>
      <c r="C8" s="6" t="s">
        <v>8</v>
      </c>
      <c r="D8" s="6" t="s">
        <v>5</v>
      </c>
      <c r="E8" s="6" t="s">
        <v>9</v>
      </c>
      <c r="F8" s="6" t="s">
        <v>10</v>
      </c>
      <c r="G8" s="6" t="s">
        <v>6</v>
      </c>
      <c r="H8" s="6" t="s">
        <v>11</v>
      </c>
    </row>
    <row r="9" spans="1:8">
      <c r="A9">
        <v>1</v>
      </c>
      <c r="B9" s="5">
        <f>$B$6</f>
        <v>1000</v>
      </c>
      <c r="C9" s="5">
        <f>B9</f>
        <v>1000</v>
      </c>
      <c r="D9" s="5">
        <v>0</v>
      </c>
      <c r="E9" s="5">
        <f>D9</f>
        <v>0</v>
      </c>
      <c r="F9" s="5">
        <f t="shared" ref="F9:F28" si="0">D9+B9</f>
        <v>1000</v>
      </c>
      <c r="G9" s="1">
        <f>D9/F9</f>
        <v>0</v>
      </c>
      <c r="H9" s="1">
        <f t="shared" ref="H9:H28" si="1">E9/(E9+C9)</f>
        <v>0</v>
      </c>
    </row>
    <row r="10" spans="1:8">
      <c r="A10">
        <f>A9+1</f>
        <v>2</v>
      </c>
      <c r="B10" s="5">
        <f>B9+$B$4</f>
        <v>2000</v>
      </c>
      <c r="C10" s="5">
        <f>B10+C9</f>
        <v>3000</v>
      </c>
      <c r="D10" s="5">
        <f>$B$7*$B$5*C9</f>
        <v>250</v>
      </c>
      <c r="E10" s="5">
        <f>D10+E9</f>
        <v>250</v>
      </c>
      <c r="F10" s="5">
        <f t="shared" si="0"/>
        <v>2250</v>
      </c>
      <c r="G10" s="1">
        <f t="shared" ref="G10:G28" si="2">D10/F10</f>
        <v>0.1111111111111111</v>
      </c>
      <c r="H10" s="1">
        <f t="shared" si="1"/>
        <v>7.6923076923076927E-2</v>
      </c>
    </row>
    <row r="11" spans="1:8">
      <c r="A11">
        <f t="shared" ref="A11:A20" si="3">A10+1</f>
        <v>3</v>
      </c>
      <c r="B11" s="5">
        <f t="shared" ref="B11:B20" si="4">B10+$B$4</f>
        <v>3000</v>
      </c>
      <c r="C11" s="5">
        <f t="shared" ref="C11:C28" si="5">B11+C10</f>
        <v>6000</v>
      </c>
      <c r="D11" s="5">
        <f>$B$7*$B$5*C10+$B$7*$B$5*D10</f>
        <v>812.5</v>
      </c>
      <c r="E11" s="5">
        <f t="shared" ref="E11:E28" si="6">D11+E10</f>
        <v>1062.5</v>
      </c>
      <c r="F11" s="5">
        <f t="shared" si="0"/>
        <v>3812.5</v>
      </c>
      <c r="G11" s="1">
        <f t="shared" si="2"/>
        <v>0.21311475409836064</v>
      </c>
      <c r="H11" s="1">
        <f t="shared" si="1"/>
        <v>0.15044247787610621</v>
      </c>
    </row>
    <row r="12" spans="1:8">
      <c r="A12">
        <f t="shared" si="3"/>
        <v>4</v>
      </c>
      <c r="B12" s="5">
        <f t="shared" si="4"/>
        <v>4000</v>
      </c>
      <c r="C12" s="5">
        <f t="shared" si="5"/>
        <v>10000</v>
      </c>
      <c r="D12" s="5">
        <f t="shared" ref="D12:D28" si="7">$B$7*$B$5*C11+$B$7*$B$5*D11</f>
        <v>1703.125</v>
      </c>
      <c r="E12" s="5">
        <f t="shared" si="6"/>
        <v>2765.625</v>
      </c>
      <c r="F12" s="5">
        <f t="shared" si="0"/>
        <v>5703.125</v>
      </c>
      <c r="G12" s="1">
        <f t="shared" si="2"/>
        <v>0.29863013698630136</v>
      </c>
      <c r="H12" s="1">
        <f t="shared" si="1"/>
        <v>0.21664626682986537</v>
      </c>
    </row>
    <row r="13" spans="1:8">
      <c r="A13">
        <f t="shared" si="3"/>
        <v>5</v>
      </c>
      <c r="B13" s="5">
        <f t="shared" si="4"/>
        <v>5000</v>
      </c>
      <c r="C13" s="5">
        <f t="shared" si="5"/>
        <v>15000</v>
      </c>
      <c r="D13" s="5">
        <f t="shared" si="7"/>
        <v>2925.78125</v>
      </c>
      <c r="E13" s="5">
        <f t="shared" si="6"/>
        <v>5691.40625</v>
      </c>
      <c r="F13" s="5">
        <f t="shared" si="0"/>
        <v>7925.78125</v>
      </c>
      <c r="G13" s="1">
        <f t="shared" si="2"/>
        <v>0.36914736323311975</v>
      </c>
      <c r="H13" s="1">
        <f t="shared" si="1"/>
        <v>0.27506135548423638</v>
      </c>
    </row>
    <row r="14" spans="1:8">
      <c r="A14">
        <f t="shared" si="3"/>
        <v>6</v>
      </c>
      <c r="B14" s="5">
        <f t="shared" si="4"/>
        <v>6000</v>
      </c>
      <c r="C14" s="5">
        <f t="shared" si="5"/>
        <v>21000</v>
      </c>
      <c r="D14" s="5">
        <f t="shared" si="7"/>
        <v>4481.4453125</v>
      </c>
      <c r="E14" s="5">
        <f t="shared" si="6"/>
        <v>10172.8515625</v>
      </c>
      <c r="F14" s="5">
        <f t="shared" si="0"/>
        <v>10481.4453125</v>
      </c>
      <c r="G14" s="1">
        <f t="shared" si="2"/>
        <v>0.42755986210751884</v>
      </c>
      <c r="H14" s="1">
        <f t="shared" si="1"/>
        <v>0.32633689420757495</v>
      </c>
    </row>
    <row r="15" spans="1:8">
      <c r="A15">
        <f t="shared" si="3"/>
        <v>7</v>
      </c>
      <c r="B15" s="5">
        <f t="shared" si="4"/>
        <v>7000</v>
      </c>
      <c r="C15" s="5">
        <f t="shared" si="5"/>
        <v>28000</v>
      </c>
      <c r="D15" s="5">
        <f t="shared" si="7"/>
        <v>6370.361328125</v>
      </c>
      <c r="E15" s="5">
        <f t="shared" si="6"/>
        <v>16543.212890625</v>
      </c>
      <c r="F15" s="5">
        <f t="shared" si="0"/>
        <v>13370.361328125</v>
      </c>
      <c r="G15" s="1">
        <f t="shared" si="2"/>
        <v>0.47645393955993792</v>
      </c>
      <c r="H15" s="1">
        <f t="shared" si="1"/>
        <v>0.3713969383224901</v>
      </c>
    </row>
    <row r="16" spans="1:8">
      <c r="A16">
        <f t="shared" si="3"/>
        <v>8</v>
      </c>
      <c r="B16" s="5">
        <f t="shared" si="4"/>
        <v>8000</v>
      </c>
      <c r="C16" s="5">
        <f t="shared" si="5"/>
        <v>36000</v>
      </c>
      <c r="D16" s="5">
        <f t="shared" si="7"/>
        <v>8592.59033203125</v>
      </c>
      <c r="E16" s="5">
        <f t="shared" si="6"/>
        <v>25135.80322265625</v>
      </c>
      <c r="F16" s="5">
        <f t="shared" si="0"/>
        <v>16592.59033203125</v>
      </c>
      <c r="G16" s="1">
        <f t="shared" si="2"/>
        <v>0.51785707717038254</v>
      </c>
      <c r="H16" s="1">
        <f t="shared" si="1"/>
        <v>0.41114701856638403</v>
      </c>
    </row>
    <row r="17" spans="1:8">
      <c r="A17">
        <f t="shared" si="3"/>
        <v>9</v>
      </c>
      <c r="B17" s="5">
        <f t="shared" si="4"/>
        <v>9000</v>
      </c>
      <c r="C17" s="5">
        <f t="shared" si="5"/>
        <v>45000</v>
      </c>
      <c r="D17" s="5">
        <f t="shared" si="7"/>
        <v>11148.147583007813</v>
      </c>
      <c r="E17" s="5">
        <f t="shared" si="6"/>
        <v>36283.950805664063</v>
      </c>
      <c r="F17" s="5">
        <f t="shared" si="0"/>
        <v>20148.147583007813</v>
      </c>
      <c r="G17" s="1">
        <f t="shared" si="2"/>
        <v>0.55330881100006135</v>
      </c>
      <c r="H17" s="1">
        <f t="shared" si="1"/>
        <v>0.44638517746772355</v>
      </c>
    </row>
    <row r="18" spans="1:8">
      <c r="A18">
        <f t="shared" si="3"/>
        <v>10</v>
      </c>
      <c r="B18" s="5">
        <f t="shared" si="4"/>
        <v>10000</v>
      </c>
      <c r="C18" s="5">
        <f t="shared" si="5"/>
        <v>55000</v>
      </c>
      <c r="D18" s="5">
        <f t="shared" si="7"/>
        <v>14037.036895751953</v>
      </c>
      <c r="E18" s="5">
        <f t="shared" si="6"/>
        <v>50320.987701416016</v>
      </c>
      <c r="F18" s="5">
        <f t="shared" si="0"/>
        <v>24037.036895751953</v>
      </c>
      <c r="G18" s="1">
        <f t="shared" si="2"/>
        <v>0.58397534424189812</v>
      </c>
      <c r="H18" s="1">
        <f t="shared" si="1"/>
        <v>0.47778689508757294</v>
      </c>
    </row>
    <row r="19" spans="1:8">
      <c r="A19">
        <f>A18+1</f>
        <v>11</v>
      </c>
      <c r="B19" s="5">
        <f>B18+$B$4</f>
        <v>11000</v>
      </c>
      <c r="C19" s="5">
        <f>B19+C18</f>
        <v>66000</v>
      </c>
      <c r="D19" s="5">
        <f>$B$7*$B$5*C18+$B$7*$B$5*D18</f>
        <v>17259.259223937988</v>
      </c>
      <c r="E19" s="5">
        <f>D19+E18</f>
        <v>67580.246925354004</v>
      </c>
      <c r="F19" s="5">
        <f t="shared" si="0"/>
        <v>28259.259223937988</v>
      </c>
      <c r="G19" s="1">
        <f t="shared" si="2"/>
        <v>0.61074705062749601</v>
      </c>
      <c r="H19" s="1">
        <f t="shared" si="1"/>
        <v>0.50591497231711613</v>
      </c>
    </row>
    <row r="20" spans="1:8">
      <c r="A20">
        <f t="shared" si="3"/>
        <v>12</v>
      </c>
      <c r="B20" s="5">
        <f t="shared" si="4"/>
        <v>12000</v>
      </c>
      <c r="C20" s="5">
        <f t="shared" si="5"/>
        <v>78000</v>
      </c>
      <c r="D20" s="5">
        <f t="shared" si="7"/>
        <v>20814.814805984497</v>
      </c>
      <c r="E20" s="5">
        <f t="shared" si="6"/>
        <v>88395.061731338501</v>
      </c>
      <c r="F20" s="5">
        <f t="shared" si="0"/>
        <v>32814.814805984497</v>
      </c>
      <c r="G20" s="1">
        <f t="shared" si="2"/>
        <v>0.63431151231694483</v>
      </c>
      <c r="H20" s="1">
        <f t="shared" si="1"/>
        <v>0.53123608844871362</v>
      </c>
    </row>
    <row r="21" spans="1:8">
      <c r="A21">
        <f t="shared" ref="A21:A23" si="8">A20+1</f>
        <v>13</v>
      </c>
      <c r="B21" s="5">
        <f t="shared" ref="B21:B23" si="9">B20+$B$4</f>
        <v>13000</v>
      </c>
      <c r="C21" s="5">
        <f t="shared" si="5"/>
        <v>91000</v>
      </c>
      <c r="D21" s="5">
        <f t="shared" si="7"/>
        <v>24703.703701496124</v>
      </c>
      <c r="E21" s="5">
        <f t="shared" si="6"/>
        <v>113098.76543283463</v>
      </c>
      <c r="F21" s="5">
        <f t="shared" si="0"/>
        <v>37703.703701496124</v>
      </c>
      <c r="G21" s="1">
        <f t="shared" si="2"/>
        <v>0.6552062868167472</v>
      </c>
      <c r="H21" s="1">
        <f t="shared" si="1"/>
        <v>0.55413743043954611</v>
      </c>
    </row>
    <row r="22" spans="1:8">
      <c r="A22">
        <f t="shared" si="8"/>
        <v>14</v>
      </c>
      <c r="B22" s="5">
        <f t="shared" si="9"/>
        <v>14000</v>
      </c>
      <c r="C22" s="5">
        <f t="shared" si="5"/>
        <v>105000</v>
      </c>
      <c r="D22" s="5">
        <f t="shared" si="7"/>
        <v>28925.925925374031</v>
      </c>
      <c r="E22" s="5">
        <f t="shared" si="6"/>
        <v>142024.69135820866</v>
      </c>
      <c r="F22" s="5">
        <f t="shared" si="0"/>
        <v>42925.925925374031</v>
      </c>
      <c r="G22" s="1">
        <f t="shared" si="2"/>
        <v>0.67385677307604841</v>
      </c>
      <c r="H22" s="1">
        <f t="shared" si="1"/>
        <v>0.57494127642592507</v>
      </c>
    </row>
    <row r="23" spans="1:8">
      <c r="A23">
        <f t="shared" si="8"/>
        <v>15</v>
      </c>
      <c r="B23" s="5">
        <f t="shared" si="9"/>
        <v>15000</v>
      </c>
      <c r="C23" s="5">
        <f t="shared" si="5"/>
        <v>120000</v>
      </c>
      <c r="D23" s="5">
        <f>$B$7*$B$5*C22+$B$7*$B$5*D22</f>
        <v>33481.481481343508</v>
      </c>
      <c r="E23" s="5">
        <f t="shared" si="6"/>
        <v>175506.17283955216</v>
      </c>
      <c r="F23" s="5">
        <f t="shared" si="0"/>
        <v>48481.481481343508</v>
      </c>
      <c r="G23" s="1">
        <f t="shared" si="2"/>
        <v>0.69060351413204535</v>
      </c>
      <c r="H23" s="1">
        <f t="shared" si="1"/>
        <v>0.59391711229952848</v>
      </c>
    </row>
    <row r="24" spans="1:8">
      <c r="A24">
        <f t="shared" ref="A24:A28" si="10">A23+1</f>
        <v>16</v>
      </c>
      <c r="B24" s="5">
        <f t="shared" ref="B24:B28" si="11">B23+$B$4</f>
        <v>16000</v>
      </c>
      <c r="C24" s="5">
        <f t="shared" si="5"/>
        <v>136000</v>
      </c>
      <c r="D24" s="5">
        <f t="shared" si="7"/>
        <v>38370.370370335877</v>
      </c>
      <c r="E24" s="5">
        <f t="shared" si="6"/>
        <v>213876.54320988804</v>
      </c>
      <c r="F24" s="5">
        <f t="shared" si="0"/>
        <v>54370.370370335877</v>
      </c>
      <c r="G24" s="1">
        <f t="shared" si="2"/>
        <v>0.7057220708445</v>
      </c>
      <c r="H24" s="1">
        <f t="shared" si="1"/>
        <v>0.61129146083275798</v>
      </c>
    </row>
    <row r="25" spans="1:8">
      <c r="A25">
        <f t="shared" si="10"/>
        <v>17</v>
      </c>
      <c r="B25" s="5">
        <f t="shared" si="11"/>
        <v>17000</v>
      </c>
      <c r="C25" s="5">
        <f t="shared" si="5"/>
        <v>153000</v>
      </c>
      <c r="D25" s="5">
        <f t="shared" si="7"/>
        <v>43592.592592583969</v>
      </c>
      <c r="E25" s="5">
        <f t="shared" si="6"/>
        <v>257469.13580247201</v>
      </c>
      <c r="F25" s="5">
        <f t="shared" si="0"/>
        <v>60592.592592583969</v>
      </c>
      <c r="G25" s="1">
        <f t="shared" si="2"/>
        <v>0.71943765281169603</v>
      </c>
      <c r="H25" s="1">
        <f t="shared" si="1"/>
        <v>0.62725577478344818</v>
      </c>
    </row>
    <row r="26" spans="1:8">
      <c r="A26">
        <f t="shared" si="10"/>
        <v>18</v>
      </c>
      <c r="B26" s="5">
        <f t="shared" si="11"/>
        <v>18000</v>
      </c>
      <c r="C26" s="5">
        <f t="shared" si="5"/>
        <v>171000</v>
      </c>
      <c r="D26" s="5">
        <f t="shared" si="7"/>
        <v>49148.148148145992</v>
      </c>
      <c r="E26" s="5">
        <f t="shared" si="6"/>
        <v>306617.283950618</v>
      </c>
      <c r="F26" s="5">
        <f t="shared" si="0"/>
        <v>67148.148148145992</v>
      </c>
      <c r="G26" s="1">
        <f t="shared" si="2"/>
        <v>0.73193601765029481</v>
      </c>
      <c r="H26" s="1">
        <f t="shared" si="1"/>
        <v>0.64197275570605161</v>
      </c>
    </row>
    <row r="27" spans="1:8">
      <c r="A27">
        <f t="shared" si="10"/>
        <v>19</v>
      </c>
      <c r="B27" s="5">
        <f t="shared" si="11"/>
        <v>19000</v>
      </c>
      <c r="C27" s="5">
        <f t="shared" si="5"/>
        <v>190000</v>
      </c>
      <c r="D27" s="5">
        <f t="shared" si="7"/>
        <v>55037.037037036498</v>
      </c>
      <c r="E27" s="5">
        <f t="shared" si="6"/>
        <v>361654.3209876545</v>
      </c>
      <c r="F27" s="5">
        <f t="shared" si="0"/>
        <v>74037.037037036498</v>
      </c>
      <c r="G27" s="1">
        <f t="shared" si="2"/>
        <v>0.74337168584291957</v>
      </c>
      <c r="H27" s="1">
        <f t="shared" si="1"/>
        <v>0.65558141616686072</v>
      </c>
    </row>
    <row r="28" spans="1:8">
      <c r="A28">
        <f t="shared" si="10"/>
        <v>20</v>
      </c>
      <c r="B28" s="5">
        <f t="shared" si="11"/>
        <v>20000</v>
      </c>
      <c r="C28" s="5">
        <f t="shared" si="5"/>
        <v>210000</v>
      </c>
      <c r="D28" s="5">
        <f t="shared" si="7"/>
        <v>61259.259259259125</v>
      </c>
      <c r="E28" s="5">
        <f t="shared" si="6"/>
        <v>422913.5802469136</v>
      </c>
      <c r="F28" s="5">
        <f t="shared" si="0"/>
        <v>81259.259259259125</v>
      </c>
      <c r="G28" s="1">
        <f t="shared" si="2"/>
        <v>0.75387420237009983</v>
      </c>
      <c r="H28" s="1">
        <f t="shared" si="1"/>
        <v>0.66820114695899813</v>
      </c>
    </row>
    <row r="29" spans="1:8">
      <c r="B29" s="5"/>
      <c r="C29" s="5"/>
      <c r="D29" s="5"/>
      <c r="E29" s="5"/>
      <c r="F29" s="5"/>
      <c r="G29" s="1"/>
      <c r="H29" s="1"/>
    </row>
    <row r="30" spans="1:8">
      <c r="A30" t="s">
        <v>15</v>
      </c>
    </row>
    <row r="31" spans="1:8">
      <c r="A31" s="7" t="s">
        <v>14</v>
      </c>
    </row>
  </sheetData>
  <hyperlinks>
    <hyperlink ref="A31" r:id="rId1"/>
  </hyperlinks>
  <pageMargins left="0.7" right="0.7" top="0.75" bottom="0.75" header="0.3" footer="0.3"/>
  <pageSetup paperSize="9" orientation="portrait" r:id="rId2"/>
  <ignoredErrors>
    <ignoredError sqref="D10 D11:D2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3</vt:i4>
      </vt:variant>
    </vt:vector>
  </HeadingPairs>
  <TitlesOfParts>
    <vt:vector size="4" baseType="lpstr">
      <vt:lpstr>model</vt:lpstr>
      <vt:lpstr>new sales vs upgrade sales</vt:lpstr>
      <vt:lpstr>% yearly income from upgrades</vt:lpstr>
      <vt:lpstr>% total income from upgrades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andyb</dc:creator>
  <cp:lastModifiedBy>andyb</cp:lastModifiedBy>
  <dcterms:created xsi:type="dcterms:W3CDTF">2008-07-17T12:27:15Z</dcterms:created>
  <dcterms:modified xsi:type="dcterms:W3CDTF">2008-09-08T00:03:35Z</dcterms:modified>
</cp:coreProperties>
</file>